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2"/>
  </bookViews>
  <sheets>
    <sheet name="Plan A" sheetId="1" r:id="rId1"/>
    <sheet name="Plan B" sheetId="2" r:id="rId2"/>
    <sheet name="Plan C" sheetId="3" r:id="rId3"/>
  </sheets>
  <definedNames/>
  <calcPr fullCalcOnLoad="1"/>
</workbook>
</file>

<file path=xl/sharedStrings.xml><?xml version="1.0" encoding="utf-8"?>
<sst xmlns="http://schemas.openxmlformats.org/spreadsheetml/2006/main" count="94" uniqueCount="41">
  <si>
    <t>Month</t>
  </si>
  <si>
    <t>Demand</t>
  </si>
  <si>
    <t>Jan</t>
  </si>
  <si>
    <t>Feb</t>
  </si>
  <si>
    <t>Mar</t>
  </si>
  <si>
    <t>Apr</t>
  </si>
  <si>
    <t>May</t>
  </si>
  <si>
    <t>Jun</t>
  </si>
  <si>
    <t>Jul</t>
  </si>
  <si>
    <t>Aug</t>
  </si>
  <si>
    <t>Units on Hand =</t>
  </si>
  <si>
    <t>Stock Out Cost/Unit =</t>
  </si>
  <si>
    <t>Inventory Holding Cost/Unit =</t>
  </si>
  <si>
    <t>Hiring Cost per 100 units =</t>
  </si>
  <si>
    <t>Firing Cost per 100 units =</t>
  </si>
  <si>
    <t>Last December Monthly Production (units) =</t>
  </si>
  <si>
    <t>Plan</t>
  </si>
  <si>
    <t>Increase</t>
  </si>
  <si>
    <t>Units</t>
  </si>
  <si>
    <t>Cost</t>
  </si>
  <si>
    <t>Decrease</t>
  </si>
  <si>
    <t>Total Cost =</t>
  </si>
  <si>
    <t>Totals =</t>
  </si>
  <si>
    <t>Subcontracting Cost/Unit =</t>
  </si>
  <si>
    <t>Chase Production Strategy</t>
  </si>
  <si>
    <t>Ending</t>
  </si>
  <si>
    <t>Inventory</t>
  </si>
  <si>
    <t>Holding</t>
  </si>
  <si>
    <t>Sub</t>
  </si>
  <si>
    <t>Contract</t>
  </si>
  <si>
    <t>Level Production (Average Demand)</t>
  </si>
  <si>
    <t>Level Production Strategy (1400 Units/Month) with SubContracting</t>
  </si>
  <si>
    <t xml:space="preserve">Stock </t>
  </si>
  <si>
    <t>Out</t>
  </si>
  <si>
    <t>Stock</t>
  </si>
  <si>
    <t>Average Requirements =</t>
  </si>
  <si>
    <t>Inventory Holding Cost/Unit/Month =</t>
  </si>
  <si>
    <t>Hiring</t>
  </si>
  <si>
    <t>Firing</t>
  </si>
  <si>
    <t>Plan A</t>
  </si>
  <si>
    <t>Plan 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</si>
</sst>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.25"/>
      <name val="Arial"/>
      <family val="0"/>
    </font>
    <font>
      <b/>
      <sz val="8.5"/>
      <name val="Arial"/>
      <family val="0"/>
    </font>
    <font>
      <sz val="8.5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/>
    </xf>
    <xf numFmtId="6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4" xfId="0" applyBorder="1" applyAlignment="1">
      <alignment/>
    </xf>
    <xf numFmtId="6" fontId="0" fillId="0" borderId="4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Plan C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Demand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'Plan B'!$C$16:$C$23</c:f>
              <c:numCache/>
            </c:numRef>
          </c:val>
          <c:smooth val="0"/>
        </c:ser>
        <c:ser>
          <c:idx val="1"/>
          <c:order val="1"/>
          <c:tx>
            <c:v>Plan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'Plan B'!$D$16:$D$23</c:f>
              <c:numCache/>
            </c:numRef>
          </c:val>
          <c:smooth val="0"/>
        </c:ser>
        <c:axId val="19789954"/>
        <c:axId val="43891859"/>
      </c:lineChart>
      <c:catAx>
        <c:axId val="197899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891859"/>
        <c:crosses val="autoZero"/>
        <c:auto val="1"/>
        <c:lblOffset val="100"/>
        <c:noMultiLvlLbl val="0"/>
      </c:catAx>
      <c:valAx>
        <c:axId val="43891859"/>
        <c:scaling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Units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78995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76200</xdr:colOff>
      <xdr:row>9</xdr:row>
      <xdr:rowOff>76200</xdr:rowOff>
    </xdr:from>
    <xdr:to>
      <xdr:col>14</xdr:col>
      <xdr:colOff>390525</xdr:colOff>
      <xdr:row>24</xdr:row>
      <xdr:rowOff>38100</xdr:rowOff>
    </xdr:to>
    <xdr:graphicFrame>
      <xdr:nvGraphicFramePr>
        <xdr:cNvPr id="1" name="Chart 1"/>
        <xdr:cNvGraphicFramePr/>
      </xdr:nvGraphicFramePr>
      <xdr:xfrm>
        <a:off x="5048250" y="1638300"/>
        <a:ext cx="403860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A2" sqref="A2"/>
    </sheetView>
  </sheetViews>
  <sheetFormatPr defaultColWidth="9.140625" defaultRowHeight="12.75"/>
  <cols>
    <col min="6" max="7" width="9.8515625" style="0" bestFit="1" customWidth="1"/>
    <col min="10" max="10" width="10.140625" style="0" bestFit="1" customWidth="1"/>
  </cols>
  <sheetData>
    <row r="1" ht="15.75">
      <c r="A1" s="14" t="s">
        <v>39</v>
      </c>
    </row>
    <row r="2" ht="15">
      <c r="A2" s="16" t="s">
        <v>24</v>
      </c>
    </row>
    <row r="3" ht="15.75">
      <c r="A3" s="14"/>
    </row>
    <row r="4" spans="5:6" ht="12.75">
      <c r="E4" s="1" t="s">
        <v>10</v>
      </c>
      <c r="F4">
        <v>200</v>
      </c>
    </row>
    <row r="5" spans="5:6" ht="12.75">
      <c r="E5" s="1" t="s">
        <v>11</v>
      </c>
      <c r="F5" s="2">
        <v>100</v>
      </c>
    </row>
    <row r="6" spans="5:6" ht="12.75">
      <c r="E6" s="1" t="s">
        <v>12</v>
      </c>
      <c r="F6" s="2">
        <v>20</v>
      </c>
    </row>
    <row r="7" spans="5:6" ht="12.75">
      <c r="E7" s="1" t="s">
        <v>13</v>
      </c>
      <c r="F7" s="2">
        <v>5000</v>
      </c>
    </row>
    <row r="8" spans="5:6" ht="12.75">
      <c r="E8" s="1" t="s">
        <v>14</v>
      </c>
      <c r="F8" s="2">
        <v>7500</v>
      </c>
    </row>
    <row r="9" spans="5:6" ht="12.75">
      <c r="E9" s="1" t="s">
        <v>15</v>
      </c>
      <c r="F9" s="3">
        <v>1600</v>
      </c>
    </row>
    <row r="10" spans="5:6" ht="12.75">
      <c r="E10" s="1"/>
      <c r="F10" s="2"/>
    </row>
    <row r="11" spans="2:13" ht="12.75">
      <c r="B11" s="9"/>
      <c r="C11" s="9"/>
      <c r="D11" s="6"/>
      <c r="E11" s="9"/>
      <c r="F11" s="9"/>
      <c r="G11" s="9"/>
      <c r="H11" s="9"/>
      <c r="K11" s="4"/>
      <c r="L11" s="4"/>
      <c r="M11" s="4"/>
    </row>
    <row r="12" spans="2:13" ht="12.75">
      <c r="B12" s="7"/>
      <c r="C12" s="7"/>
      <c r="D12" s="7"/>
      <c r="E12" s="7" t="s">
        <v>17</v>
      </c>
      <c r="F12" s="7" t="s">
        <v>37</v>
      </c>
      <c r="G12" s="7" t="s">
        <v>20</v>
      </c>
      <c r="H12" s="7" t="s">
        <v>38</v>
      </c>
      <c r="K12" s="4"/>
      <c r="L12" s="4"/>
      <c r="M12" s="4"/>
    </row>
    <row r="13" spans="2:13" ht="12.75">
      <c r="B13" s="8" t="s">
        <v>0</v>
      </c>
      <c r="C13" s="8" t="s">
        <v>1</v>
      </c>
      <c r="D13" s="8" t="s">
        <v>16</v>
      </c>
      <c r="E13" s="8" t="s">
        <v>18</v>
      </c>
      <c r="F13" s="8" t="s">
        <v>19</v>
      </c>
      <c r="G13" s="8" t="s">
        <v>18</v>
      </c>
      <c r="H13" s="8" t="s">
        <v>19</v>
      </c>
      <c r="K13" s="4"/>
      <c r="L13" s="4"/>
      <c r="M13" s="4"/>
    </row>
    <row r="14" spans="2:8" ht="12.75">
      <c r="B14" s="10" t="s">
        <v>2</v>
      </c>
      <c r="C14" s="10">
        <v>1400</v>
      </c>
      <c r="D14" s="10">
        <v>1200</v>
      </c>
      <c r="E14" s="10"/>
      <c r="F14" s="11">
        <f>E14*$F$7/100</f>
        <v>0</v>
      </c>
      <c r="G14" s="10">
        <v>400</v>
      </c>
      <c r="H14" s="11">
        <f>G14*$F$8/100</f>
        <v>30000</v>
      </c>
    </row>
    <row r="15" spans="2:8" ht="12.75">
      <c r="B15" s="10" t="s">
        <v>3</v>
      </c>
      <c r="C15" s="10">
        <v>1600</v>
      </c>
      <c r="D15" s="10">
        <f aca="true" t="shared" si="0" ref="D15:D21">C15</f>
        <v>1600</v>
      </c>
      <c r="E15" s="10">
        <v>400</v>
      </c>
      <c r="F15" s="11">
        <f aca="true" t="shared" si="1" ref="F15:F21">E15*$F$7/100</f>
        <v>20000</v>
      </c>
      <c r="G15" s="10"/>
      <c r="H15" s="11">
        <f aca="true" t="shared" si="2" ref="H15:H21">G15*$F$8/100</f>
        <v>0</v>
      </c>
    </row>
    <row r="16" spans="2:8" ht="12.75">
      <c r="B16" s="10" t="s">
        <v>4</v>
      </c>
      <c r="C16" s="10">
        <v>1800</v>
      </c>
      <c r="D16" s="10">
        <f t="shared" si="0"/>
        <v>1800</v>
      </c>
      <c r="E16" s="10">
        <v>200</v>
      </c>
      <c r="F16" s="11">
        <f t="shared" si="1"/>
        <v>10000</v>
      </c>
      <c r="G16" s="10"/>
      <c r="H16" s="11">
        <f t="shared" si="2"/>
        <v>0</v>
      </c>
    </row>
    <row r="17" spans="2:8" ht="12.75">
      <c r="B17" s="10" t="s">
        <v>5</v>
      </c>
      <c r="C17" s="10">
        <v>1800</v>
      </c>
      <c r="D17" s="10">
        <f t="shared" si="0"/>
        <v>1800</v>
      </c>
      <c r="E17" s="10"/>
      <c r="F17" s="11">
        <f t="shared" si="1"/>
        <v>0</v>
      </c>
      <c r="G17" s="10"/>
      <c r="H17" s="11">
        <f t="shared" si="2"/>
        <v>0</v>
      </c>
    </row>
    <row r="18" spans="2:8" ht="12.75">
      <c r="B18" s="10" t="s">
        <v>6</v>
      </c>
      <c r="C18" s="10">
        <v>2200</v>
      </c>
      <c r="D18" s="10">
        <f t="shared" si="0"/>
        <v>2200</v>
      </c>
      <c r="E18" s="10">
        <v>400</v>
      </c>
      <c r="F18" s="11">
        <f t="shared" si="1"/>
        <v>20000</v>
      </c>
      <c r="G18" s="10"/>
      <c r="H18" s="11">
        <f t="shared" si="2"/>
        <v>0</v>
      </c>
    </row>
    <row r="19" spans="2:8" ht="12.75">
      <c r="B19" s="10" t="s">
        <v>7</v>
      </c>
      <c r="C19" s="10">
        <v>2200</v>
      </c>
      <c r="D19" s="10">
        <f t="shared" si="0"/>
        <v>2200</v>
      </c>
      <c r="E19" s="10"/>
      <c r="F19" s="11">
        <f t="shared" si="1"/>
        <v>0</v>
      </c>
      <c r="G19" s="10"/>
      <c r="H19" s="11">
        <f t="shared" si="2"/>
        <v>0</v>
      </c>
    </row>
    <row r="20" spans="2:8" ht="12.75">
      <c r="B20" s="10" t="s">
        <v>8</v>
      </c>
      <c r="C20" s="10">
        <v>1800</v>
      </c>
      <c r="D20" s="10">
        <f t="shared" si="0"/>
        <v>1800</v>
      </c>
      <c r="E20" s="10"/>
      <c r="F20" s="11">
        <f t="shared" si="1"/>
        <v>0</v>
      </c>
      <c r="G20" s="10">
        <v>400</v>
      </c>
      <c r="H20" s="11">
        <f t="shared" si="2"/>
        <v>30000</v>
      </c>
    </row>
    <row r="21" spans="2:8" ht="12.75">
      <c r="B21" s="10" t="s">
        <v>9</v>
      </c>
      <c r="C21" s="10">
        <v>1400</v>
      </c>
      <c r="D21" s="10">
        <f t="shared" si="0"/>
        <v>1400</v>
      </c>
      <c r="E21" s="10"/>
      <c r="F21" s="11">
        <f t="shared" si="1"/>
        <v>0</v>
      </c>
      <c r="G21" s="10">
        <v>400</v>
      </c>
      <c r="H21" s="11">
        <f t="shared" si="2"/>
        <v>30000</v>
      </c>
    </row>
    <row r="22" spans="2:8" ht="12.75">
      <c r="B22" s="4"/>
      <c r="C22" s="4"/>
      <c r="D22" s="4"/>
      <c r="E22" s="1" t="s">
        <v>22</v>
      </c>
      <c r="F22" s="5">
        <f>SUM(F14:F21)</f>
        <v>50000</v>
      </c>
      <c r="G22" s="4"/>
      <c r="H22" s="5">
        <f>SUM(H14:H21)</f>
        <v>90000</v>
      </c>
    </row>
    <row r="24" spans="2:3" ht="12.75">
      <c r="B24" s="12" t="s">
        <v>21</v>
      </c>
      <c r="C24" s="13">
        <f>SUM(F22:H22)</f>
        <v>140000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A2" sqref="A2"/>
    </sheetView>
  </sheetViews>
  <sheetFormatPr defaultColWidth="9.140625" defaultRowHeight="12.75"/>
  <cols>
    <col min="6" max="7" width="9.8515625" style="0" bestFit="1" customWidth="1"/>
    <col min="10" max="10" width="10.140625" style="0" bestFit="1" customWidth="1"/>
  </cols>
  <sheetData>
    <row r="1" ht="15.75">
      <c r="A1" s="14" t="s">
        <v>40</v>
      </c>
    </row>
    <row r="2" ht="15">
      <c r="A2" s="16" t="s">
        <v>30</v>
      </c>
    </row>
    <row r="3" ht="15.75">
      <c r="A3" s="14"/>
    </row>
    <row r="4" spans="5:6" ht="12.75">
      <c r="E4" s="1" t="s">
        <v>10</v>
      </c>
      <c r="F4">
        <v>200</v>
      </c>
    </row>
    <row r="5" spans="5:6" ht="12.75">
      <c r="E5" s="1" t="s">
        <v>11</v>
      </c>
      <c r="F5" s="2">
        <v>100</v>
      </c>
    </row>
    <row r="6" spans="5:6" ht="12.75">
      <c r="E6" s="1" t="s">
        <v>36</v>
      </c>
      <c r="F6" s="2">
        <v>20</v>
      </c>
    </row>
    <row r="7" spans="5:6" ht="12.75">
      <c r="E7" s="1" t="s">
        <v>13</v>
      </c>
      <c r="F7" s="2">
        <v>5000</v>
      </c>
    </row>
    <row r="8" spans="5:6" ht="12.75">
      <c r="E8" s="1" t="s">
        <v>14</v>
      </c>
      <c r="F8" s="2">
        <v>7500</v>
      </c>
    </row>
    <row r="9" spans="5:6" ht="12.75">
      <c r="E9" s="1" t="s">
        <v>15</v>
      </c>
      <c r="F9" s="3">
        <v>1600</v>
      </c>
    </row>
    <row r="10" spans="5:6" ht="12.75">
      <c r="E10" s="1" t="s">
        <v>23</v>
      </c>
      <c r="F10" s="15">
        <v>75</v>
      </c>
    </row>
    <row r="11" spans="5:6" ht="12.75">
      <c r="E11" s="1" t="s">
        <v>35</v>
      </c>
      <c r="F11" s="3">
        <f>AVERAGE(C16:C23)</f>
        <v>1775</v>
      </c>
    </row>
    <row r="12" spans="5:6" ht="12.75">
      <c r="E12" s="1"/>
      <c r="F12" s="2"/>
    </row>
    <row r="13" spans="2:11" ht="12.75">
      <c r="B13" s="9"/>
      <c r="C13" s="9"/>
      <c r="D13" s="6"/>
      <c r="E13" s="9" t="s">
        <v>32</v>
      </c>
      <c r="F13" s="9" t="s">
        <v>34</v>
      </c>
      <c r="G13" s="9"/>
      <c r="H13" s="9"/>
      <c r="K13" s="4"/>
    </row>
    <row r="14" spans="2:11" ht="12.75">
      <c r="B14" s="7"/>
      <c r="C14" s="7"/>
      <c r="D14" s="7"/>
      <c r="E14" s="7" t="s">
        <v>33</v>
      </c>
      <c r="F14" s="7" t="s">
        <v>33</v>
      </c>
      <c r="G14" s="7" t="s">
        <v>25</v>
      </c>
      <c r="H14" s="7" t="s">
        <v>27</v>
      </c>
      <c r="K14" s="4"/>
    </row>
    <row r="15" spans="2:11" ht="12.75">
      <c r="B15" s="8" t="s">
        <v>0</v>
      </c>
      <c r="C15" s="8" t="s">
        <v>1</v>
      </c>
      <c r="D15" s="8" t="s">
        <v>16</v>
      </c>
      <c r="E15" s="8" t="s">
        <v>18</v>
      </c>
      <c r="F15" s="8" t="s">
        <v>19</v>
      </c>
      <c r="G15" s="8" t="s">
        <v>26</v>
      </c>
      <c r="H15" s="8" t="s">
        <v>19</v>
      </c>
      <c r="K15" s="4"/>
    </row>
    <row r="16" spans="2:8" ht="12.75">
      <c r="B16" s="10" t="s">
        <v>2</v>
      </c>
      <c r="C16" s="10">
        <v>1400</v>
      </c>
      <c r="D16" s="10">
        <f>F11</f>
        <v>1775</v>
      </c>
      <c r="E16" s="10"/>
      <c r="F16" s="11">
        <f>E16*$F$5</f>
        <v>0</v>
      </c>
      <c r="G16" s="10">
        <f>F4+D16-C16</f>
        <v>575</v>
      </c>
      <c r="H16" s="11">
        <f>G16*$F$6</f>
        <v>11500</v>
      </c>
    </row>
    <row r="17" spans="2:8" ht="12.75">
      <c r="B17" s="10" t="s">
        <v>3</v>
      </c>
      <c r="C17" s="10">
        <v>1600</v>
      </c>
      <c r="D17" s="10">
        <f>D16</f>
        <v>1775</v>
      </c>
      <c r="E17" s="10"/>
      <c r="F17" s="11">
        <f aca="true" t="shared" si="0" ref="F17:F23">E17*$F$5</f>
        <v>0</v>
      </c>
      <c r="G17" s="10">
        <f>G16+D17+E17-C17</f>
        <v>750</v>
      </c>
      <c r="H17" s="11">
        <f aca="true" t="shared" si="1" ref="H17:H23">G17*$F$6</f>
        <v>15000</v>
      </c>
    </row>
    <row r="18" spans="2:8" ht="12.75">
      <c r="B18" s="10" t="s">
        <v>4</v>
      </c>
      <c r="C18" s="10">
        <v>1800</v>
      </c>
      <c r="D18" s="10">
        <f aca="true" t="shared" si="2" ref="D18:D23">D17</f>
        <v>1775</v>
      </c>
      <c r="E18" s="10"/>
      <c r="F18" s="11">
        <f t="shared" si="0"/>
        <v>0</v>
      </c>
      <c r="G18" s="10">
        <f aca="true" t="shared" si="3" ref="G18:G23">G17+D18+E18-C18</f>
        <v>725</v>
      </c>
      <c r="H18" s="11">
        <f t="shared" si="1"/>
        <v>14500</v>
      </c>
    </row>
    <row r="19" spans="2:8" ht="12.75">
      <c r="B19" s="10" t="s">
        <v>5</v>
      </c>
      <c r="C19" s="10">
        <v>1800</v>
      </c>
      <c r="D19" s="10">
        <f t="shared" si="2"/>
        <v>1775</v>
      </c>
      <c r="E19" s="10"/>
      <c r="F19" s="11">
        <f t="shared" si="0"/>
        <v>0</v>
      </c>
      <c r="G19" s="10">
        <f t="shared" si="3"/>
        <v>700</v>
      </c>
      <c r="H19" s="11">
        <f t="shared" si="1"/>
        <v>14000</v>
      </c>
    </row>
    <row r="20" spans="2:8" ht="12.75">
      <c r="B20" s="10" t="s">
        <v>6</v>
      </c>
      <c r="C20" s="10">
        <v>2200</v>
      </c>
      <c r="D20" s="10">
        <f t="shared" si="2"/>
        <v>1775</v>
      </c>
      <c r="E20" s="10"/>
      <c r="F20" s="11">
        <f t="shared" si="0"/>
        <v>0</v>
      </c>
      <c r="G20" s="10">
        <f t="shared" si="3"/>
        <v>275</v>
      </c>
      <c r="H20" s="11">
        <f t="shared" si="1"/>
        <v>5500</v>
      </c>
    </row>
    <row r="21" spans="2:8" ht="12.75">
      <c r="B21" s="10" t="s">
        <v>7</v>
      </c>
      <c r="C21" s="10">
        <v>2200</v>
      </c>
      <c r="D21" s="10">
        <f t="shared" si="2"/>
        <v>1775</v>
      </c>
      <c r="E21" s="10">
        <v>150</v>
      </c>
      <c r="F21" s="11">
        <f t="shared" si="0"/>
        <v>15000</v>
      </c>
      <c r="G21" s="10">
        <f t="shared" si="3"/>
        <v>0</v>
      </c>
      <c r="H21" s="11">
        <f t="shared" si="1"/>
        <v>0</v>
      </c>
    </row>
    <row r="22" spans="2:8" ht="12.75">
      <c r="B22" s="10" t="s">
        <v>8</v>
      </c>
      <c r="C22" s="10">
        <v>1800</v>
      </c>
      <c r="D22" s="10">
        <f t="shared" si="2"/>
        <v>1775</v>
      </c>
      <c r="E22" s="10">
        <v>25</v>
      </c>
      <c r="F22" s="11">
        <f t="shared" si="0"/>
        <v>2500</v>
      </c>
      <c r="G22" s="10">
        <f t="shared" si="3"/>
        <v>0</v>
      </c>
      <c r="H22" s="11">
        <f t="shared" si="1"/>
        <v>0</v>
      </c>
    </row>
    <row r="23" spans="2:8" ht="12.75">
      <c r="B23" s="10" t="s">
        <v>9</v>
      </c>
      <c r="C23" s="10">
        <v>1400</v>
      </c>
      <c r="D23" s="10">
        <f t="shared" si="2"/>
        <v>1775</v>
      </c>
      <c r="E23" s="10"/>
      <c r="F23" s="11">
        <f t="shared" si="0"/>
        <v>0</v>
      </c>
      <c r="G23" s="10">
        <f t="shared" si="3"/>
        <v>375</v>
      </c>
      <c r="H23" s="11">
        <f t="shared" si="1"/>
        <v>7500</v>
      </c>
    </row>
    <row r="24" spans="2:8" ht="12.75">
      <c r="B24" s="4"/>
      <c r="C24" s="4"/>
      <c r="D24" s="4"/>
      <c r="E24" s="1" t="s">
        <v>22</v>
      </c>
      <c r="F24" s="5">
        <f>SUM(F16:F23)</f>
        <v>17500</v>
      </c>
      <c r="G24" s="4"/>
      <c r="H24" s="5">
        <f>SUM(H16:H23)</f>
        <v>68000</v>
      </c>
    </row>
    <row r="26" spans="2:3" ht="12.75">
      <c r="B26" s="12" t="s">
        <v>21</v>
      </c>
      <c r="C26" s="13">
        <f>SUM(F24:H24)</f>
        <v>85500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 topLeftCell="A1">
      <selection activeCell="A1" sqref="A1"/>
    </sheetView>
  </sheetViews>
  <sheetFormatPr defaultColWidth="9.140625" defaultRowHeight="12.75"/>
  <cols>
    <col min="6" max="7" width="9.8515625" style="0" bestFit="1" customWidth="1"/>
    <col min="10" max="10" width="10.140625" style="0" bestFit="1" customWidth="1"/>
  </cols>
  <sheetData>
    <row r="1" ht="15.75">
      <c r="A1" s="14" t="s">
        <v>40</v>
      </c>
    </row>
    <row r="2" ht="15">
      <c r="A2" s="16" t="s">
        <v>31</v>
      </c>
    </row>
    <row r="3" ht="15.75">
      <c r="A3" s="14"/>
    </row>
    <row r="4" spans="5:6" ht="12.75">
      <c r="E4" s="1" t="s">
        <v>10</v>
      </c>
      <c r="F4">
        <v>200</v>
      </c>
    </row>
    <row r="5" spans="5:6" ht="12.75">
      <c r="E5" s="1" t="s">
        <v>11</v>
      </c>
      <c r="F5" s="2">
        <v>100</v>
      </c>
    </row>
    <row r="6" spans="5:6" ht="12.75">
      <c r="E6" s="1" t="s">
        <v>12</v>
      </c>
      <c r="F6" s="2">
        <v>20</v>
      </c>
    </row>
    <row r="7" spans="5:6" ht="12.75">
      <c r="E7" s="1" t="s">
        <v>13</v>
      </c>
      <c r="F7" s="2">
        <v>5000</v>
      </c>
    </row>
    <row r="8" spans="5:6" ht="12.75">
      <c r="E8" s="1" t="s">
        <v>14</v>
      </c>
      <c r="F8" s="2">
        <v>7500</v>
      </c>
    </row>
    <row r="9" spans="5:6" ht="12.75">
      <c r="E9" s="1" t="s">
        <v>15</v>
      </c>
      <c r="F9" s="3">
        <v>1600</v>
      </c>
    </row>
    <row r="10" spans="5:6" ht="12.75">
      <c r="E10" s="1" t="s">
        <v>23</v>
      </c>
      <c r="F10" s="15">
        <v>75</v>
      </c>
    </row>
    <row r="11" spans="5:6" ht="12.75">
      <c r="E11" s="1"/>
      <c r="F11" s="2"/>
    </row>
    <row r="12" spans="2:13" ht="12.75">
      <c r="B12" s="9"/>
      <c r="C12" s="9"/>
      <c r="D12" s="6"/>
      <c r="E12" s="9" t="s">
        <v>28</v>
      </c>
      <c r="F12" s="9" t="s">
        <v>28</v>
      </c>
      <c r="G12" s="9"/>
      <c r="H12" s="9"/>
      <c r="K12" s="4"/>
      <c r="L12" s="4"/>
      <c r="M12" s="4"/>
    </row>
    <row r="13" spans="2:13" ht="12.75">
      <c r="B13" s="7"/>
      <c r="C13" s="7"/>
      <c r="D13" s="7"/>
      <c r="E13" s="7" t="s">
        <v>29</v>
      </c>
      <c r="F13" s="7" t="s">
        <v>29</v>
      </c>
      <c r="G13" s="7" t="s">
        <v>25</v>
      </c>
      <c r="H13" s="7" t="s">
        <v>27</v>
      </c>
      <c r="K13" s="4"/>
      <c r="L13" s="4"/>
      <c r="M13" s="4"/>
    </row>
    <row r="14" spans="2:13" ht="12.75">
      <c r="B14" s="8" t="s">
        <v>0</v>
      </c>
      <c r="C14" s="8" t="s">
        <v>1</v>
      </c>
      <c r="D14" s="8" t="s">
        <v>16</v>
      </c>
      <c r="E14" s="8" t="s">
        <v>18</v>
      </c>
      <c r="F14" s="8" t="s">
        <v>19</v>
      </c>
      <c r="G14" s="8" t="s">
        <v>26</v>
      </c>
      <c r="H14" s="8" t="s">
        <v>19</v>
      </c>
      <c r="K14" s="4"/>
      <c r="L14" s="4"/>
      <c r="M14" s="4"/>
    </row>
    <row r="15" spans="2:8" ht="12.75">
      <c r="B15" s="10" t="s">
        <v>2</v>
      </c>
      <c r="C15" s="10">
        <v>1400</v>
      </c>
      <c r="D15" s="10">
        <v>1400</v>
      </c>
      <c r="E15" s="17"/>
      <c r="F15" s="18">
        <f>E15*$F$10</f>
        <v>0</v>
      </c>
      <c r="G15" s="10">
        <f>D15-C15+F4</f>
        <v>200</v>
      </c>
      <c r="H15" s="11">
        <f>G15*$F$6</f>
        <v>4000</v>
      </c>
    </row>
    <row r="16" spans="2:8" ht="12.75">
      <c r="B16" s="10" t="s">
        <v>3</v>
      </c>
      <c r="C16" s="10">
        <v>1600</v>
      </c>
      <c r="D16" s="10">
        <v>1400</v>
      </c>
      <c r="E16" s="17"/>
      <c r="F16" s="18">
        <f aca="true" t="shared" si="0" ref="F16:F22">E16*$F$10</f>
        <v>0</v>
      </c>
      <c r="G16" s="10">
        <f>G15+D16+E16-C16</f>
        <v>0</v>
      </c>
      <c r="H16" s="11">
        <f aca="true" t="shared" si="1" ref="H16:H22">G16*$F$6</f>
        <v>0</v>
      </c>
    </row>
    <row r="17" spans="2:8" ht="12.75">
      <c r="B17" s="10" t="s">
        <v>4</v>
      </c>
      <c r="C17" s="10">
        <v>1800</v>
      </c>
      <c r="D17" s="10">
        <v>1400</v>
      </c>
      <c r="E17" s="17">
        <v>400</v>
      </c>
      <c r="F17" s="18">
        <f t="shared" si="0"/>
        <v>30000</v>
      </c>
      <c r="G17" s="10">
        <f aca="true" t="shared" si="2" ref="G17:G22">G16+D17+E17-C17</f>
        <v>0</v>
      </c>
      <c r="H17" s="11">
        <f t="shared" si="1"/>
        <v>0</v>
      </c>
    </row>
    <row r="18" spans="2:8" ht="12.75">
      <c r="B18" s="10" t="s">
        <v>5</v>
      </c>
      <c r="C18" s="10">
        <v>1800</v>
      </c>
      <c r="D18" s="10">
        <v>1400</v>
      </c>
      <c r="E18" s="17">
        <v>400</v>
      </c>
      <c r="F18" s="18">
        <f t="shared" si="0"/>
        <v>30000</v>
      </c>
      <c r="G18" s="10">
        <f t="shared" si="2"/>
        <v>0</v>
      </c>
      <c r="H18" s="11">
        <f t="shared" si="1"/>
        <v>0</v>
      </c>
    </row>
    <row r="19" spans="2:8" ht="12.75">
      <c r="B19" s="10" t="s">
        <v>6</v>
      </c>
      <c r="C19" s="10">
        <v>2200</v>
      </c>
      <c r="D19" s="10">
        <v>1400</v>
      </c>
      <c r="E19" s="17">
        <v>800</v>
      </c>
      <c r="F19" s="18">
        <f t="shared" si="0"/>
        <v>60000</v>
      </c>
      <c r="G19" s="10">
        <f t="shared" si="2"/>
        <v>0</v>
      </c>
      <c r="H19" s="11">
        <f t="shared" si="1"/>
        <v>0</v>
      </c>
    </row>
    <row r="20" spans="2:8" ht="12.75">
      <c r="B20" s="10" t="s">
        <v>7</v>
      </c>
      <c r="C20" s="10">
        <v>2200</v>
      </c>
      <c r="D20" s="10">
        <v>1400</v>
      </c>
      <c r="E20" s="17">
        <v>800</v>
      </c>
      <c r="F20" s="18">
        <f t="shared" si="0"/>
        <v>60000</v>
      </c>
      <c r="G20" s="10">
        <f t="shared" si="2"/>
        <v>0</v>
      </c>
      <c r="H20" s="11">
        <f t="shared" si="1"/>
        <v>0</v>
      </c>
    </row>
    <row r="21" spans="2:8" ht="12.75">
      <c r="B21" s="10" t="s">
        <v>8</v>
      </c>
      <c r="C21" s="10">
        <v>1800</v>
      </c>
      <c r="D21" s="10">
        <v>1400</v>
      </c>
      <c r="E21" s="17">
        <v>400</v>
      </c>
      <c r="F21" s="18">
        <f t="shared" si="0"/>
        <v>30000</v>
      </c>
      <c r="G21" s="10">
        <f t="shared" si="2"/>
        <v>0</v>
      </c>
      <c r="H21" s="11">
        <f t="shared" si="1"/>
        <v>0</v>
      </c>
    </row>
    <row r="22" spans="2:8" ht="12.75">
      <c r="B22" s="10" t="s">
        <v>9</v>
      </c>
      <c r="C22" s="10">
        <v>1400</v>
      </c>
      <c r="D22" s="10">
        <v>1400</v>
      </c>
      <c r="E22" s="17"/>
      <c r="F22" s="18">
        <f t="shared" si="0"/>
        <v>0</v>
      </c>
      <c r="G22" s="10">
        <f t="shared" si="2"/>
        <v>0</v>
      </c>
      <c r="H22" s="11">
        <f t="shared" si="1"/>
        <v>0</v>
      </c>
    </row>
    <row r="23" spans="2:8" ht="12.75">
      <c r="B23" s="4"/>
      <c r="C23" s="4"/>
      <c r="D23" s="4"/>
      <c r="E23" s="1" t="s">
        <v>22</v>
      </c>
      <c r="F23" s="5">
        <f>SUM(F15:F22)</f>
        <v>210000</v>
      </c>
      <c r="G23" s="4"/>
      <c r="H23" s="5">
        <f>SUM(H15:H22)</f>
        <v>4000</v>
      </c>
    </row>
    <row r="25" spans="2:3" ht="12.75">
      <c r="B25" s="12" t="s">
        <v>21</v>
      </c>
      <c r="C25" s="13">
        <f>SUM(F23:H23)</f>
        <v>214000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W. L. Gore &amp; Associates,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Medical Products Division</dc:creator>
  <cp:keywords/>
  <dc:description/>
  <cp:lastModifiedBy>Medical Products Division</cp:lastModifiedBy>
  <dcterms:created xsi:type="dcterms:W3CDTF">1999-10-17T23:45:50Z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